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65" yWindow="1080" windowWidth="17325" windowHeight="11055"/>
  </bookViews>
  <sheets>
    <sheet name="Куземкино" sheetId="6" r:id="rId1"/>
  </sheets>
  <definedNames>
    <definedName name="_xlnm.Print_Titles" localSheetId="0">Куземкино!$3:$7</definedName>
  </definedNames>
  <calcPr calcId="145621"/>
</workbook>
</file>

<file path=xl/calcChain.xml><?xml version="1.0" encoding="utf-8"?>
<calcChain xmlns="http://schemas.openxmlformats.org/spreadsheetml/2006/main">
  <c r="G12" i="6" l="1"/>
  <c r="G14" i="6" l="1"/>
  <c r="K8" i="6" l="1"/>
  <c r="L14" i="6" s="1"/>
  <c r="J14" i="6"/>
  <c r="H8" i="6"/>
  <c r="I14" i="6" s="1"/>
  <c r="E8" i="6"/>
  <c r="F14" i="6" s="1"/>
  <c r="C8" i="6"/>
  <c r="K16" i="6" l="1"/>
  <c r="E16" i="6"/>
  <c r="G8" i="6"/>
  <c r="D14" i="6"/>
  <c r="M8" i="6"/>
  <c r="M16" i="6" s="1"/>
  <c r="J8" i="6"/>
  <c r="H16" i="6"/>
  <c r="M9" i="6"/>
  <c r="M15" i="6"/>
  <c r="M14" i="6"/>
  <c r="M13" i="6"/>
  <c r="M11" i="6"/>
  <c r="M10" i="6"/>
  <c r="J11" i="6"/>
  <c r="J9" i="6"/>
  <c r="J10" i="6"/>
  <c r="J13" i="6"/>
  <c r="J15" i="6"/>
  <c r="L9" i="6"/>
  <c r="I9" i="6"/>
  <c r="L12" i="6" l="1"/>
  <c r="L15" i="6"/>
  <c r="I12" i="6"/>
  <c r="L13" i="6" l="1"/>
  <c r="L11" i="6"/>
  <c r="L10" i="6"/>
  <c r="I10" i="6"/>
  <c r="I15" i="6"/>
  <c r="I13" i="6"/>
  <c r="I11" i="6"/>
  <c r="G13" i="6"/>
  <c r="F12" i="6"/>
  <c r="G9" i="6"/>
  <c r="D11" i="6"/>
  <c r="L8" i="6" l="1"/>
  <c r="L16" i="6" s="1"/>
  <c r="I8" i="6"/>
  <c r="I16" i="6" s="1"/>
  <c r="J16" i="6"/>
  <c r="F10" i="6"/>
  <c r="F11" i="6"/>
  <c r="F13" i="6"/>
  <c r="G16" i="6"/>
  <c r="D10" i="6"/>
  <c r="D13" i="6"/>
  <c r="C16" i="6"/>
  <c r="D9" i="6"/>
  <c r="G11" i="6"/>
  <c r="D15" i="6"/>
  <c r="F9" i="6"/>
  <c r="G10" i="6"/>
  <c r="D12" i="6"/>
  <c r="F15" i="6"/>
  <c r="D8" i="6" l="1"/>
  <c r="D16" i="6" s="1"/>
  <c r="F8" i="6"/>
  <c r="F16" i="6" s="1"/>
</calcChain>
</file>

<file path=xl/sharedStrings.xml><?xml version="1.0" encoding="utf-8"?>
<sst xmlns="http://schemas.openxmlformats.org/spreadsheetml/2006/main" count="28" uniqueCount="22">
  <si>
    <t>Наименование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</si>
  <si>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</si>
  <si>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</si>
  <si>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</si>
  <si>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</si>
  <si>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Код вида расходов</t>
  </si>
  <si>
    <t>2020 год</t>
  </si>
  <si>
    <t>2021 год</t>
  </si>
  <si>
    <t>уд. вес, %</t>
  </si>
  <si>
    <t>Проект</t>
  </si>
  <si>
    <t>Итого</t>
  </si>
  <si>
    <t>Закупка товаров, работ и услуг для государственных нужд</t>
  </si>
  <si>
    <t>Капитальные вложения в объекты недвижимого имущества государственной (муниципальной) собственности</t>
  </si>
  <si>
    <t>Межбюджетные трансферты, из них</t>
  </si>
  <si>
    <t>Предоставление субсидий бюджетным, автономным учреждениям и иным некоммерческим организациям</t>
  </si>
  <si>
    <t xml:space="preserve">Приложении №4 к пояснительной записке </t>
  </si>
  <si>
    <t>2022 год</t>
  </si>
  <si>
    <t>2023 год</t>
  </si>
  <si>
    <t>Темп роста к плановому значению на 01.10.2020 года</t>
  </si>
  <si>
    <t>Темп роста к плановому значению на 2021 год</t>
  </si>
  <si>
    <t>Темп роста к плановому значению на 2022  год</t>
  </si>
  <si>
    <t xml:space="preserve">                         Расходы местного бюджета МО  
"Опольевское сельское поселение" в разрезе групп видов расходов на (за счет собственных источников доходов и источников финансирования дефицита бюджета) на 2021 год и плановый период 2022 и 2023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</si>
</sst>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0" xfId="0" applyFont="1" applyAlignment="1">
      <alignment horizontal="justify" vertical="center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70" zoomScaleSheetLayoutView="100" workbookViewId="0">
      <selection activeCell="D4" sqref="D4:D5"/>
    </sheetView>
  </sheetViews>
  <sheetFormatPr defaultRowHeight="15" x14ac:dyDescent="0.25"/>
  <cols>
    <col min="2" max="2" width="26.42578125" customWidth="1"/>
    <col min="3" max="3" width="10.140625" customWidth="1"/>
    <col min="5" max="5" width="13.7109375" customWidth="1"/>
    <col min="7" max="7" width="12.5703125" customWidth="1"/>
    <col min="8" max="8" width="11.85546875" style="2" customWidth="1"/>
    <col min="9" max="9" width="8.85546875" style="2"/>
    <col min="10" max="10" width="12.5703125" customWidth="1"/>
    <col min="11" max="11" width="10.140625" style="2" customWidth="1"/>
    <col min="12" max="12" width="8.85546875" style="2"/>
    <col min="13" max="13" width="12.5703125" customWidth="1"/>
  </cols>
  <sheetData>
    <row r="1" spans="1:13" ht="18.75" x14ac:dyDescent="0.3">
      <c r="I1" s="18" t="s">
        <v>15</v>
      </c>
      <c r="J1" s="18"/>
      <c r="K1" s="18"/>
      <c r="L1" s="18"/>
      <c r="M1" s="18"/>
    </row>
    <row r="2" spans="1:13" ht="87.75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.6" customHeight="1" x14ac:dyDescent="0.25">
      <c r="A3" s="22" t="s">
        <v>5</v>
      </c>
      <c r="B3" s="23" t="s">
        <v>0</v>
      </c>
      <c r="C3" s="20" t="s">
        <v>6</v>
      </c>
      <c r="D3" s="20"/>
      <c r="E3" s="25" t="s">
        <v>7</v>
      </c>
      <c r="F3" s="25"/>
      <c r="G3" s="25"/>
      <c r="H3" s="26" t="s">
        <v>16</v>
      </c>
      <c r="I3" s="26"/>
      <c r="J3" s="26"/>
      <c r="K3" s="26" t="s">
        <v>17</v>
      </c>
      <c r="L3" s="26"/>
      <c r="M3" s="26"/>
    </row>
    <row r="4" spans="1:13" ht="36" customHeight="1" x14ac:dyDescent="0.25">
      <c r="A4" s="22"/>
      <c r="B4" s="23"/>
      <c r="C4" s="24" t="s">
        <v>1</v>
      </c>
      <c r="D4" s="20" t="s">
        <v>8</v>
      </c>
      <c r="E4" s="20" t="s">
        <v>9</v>
      </c>
      <c r="F4" s="20" t="s">
        <v>8</v>
      </c>
      <c r="G4" s="20" t="s">
        <v>18</v>
      </c>
      <c r="H4" s="27" t="s">
        <v>9</v>
      </c>
      <c r="I4" s="27" t="s">
        <v>8</v>
      </c>
      <c r="J4" s="20" t="s">
        <v>19</v>
      </c>
      <c r="K4" s="27" t="s">
        <v>9</v>
      </c>
      <c r="L4" s="27" t="s">
        <v>8</v>
      </c>
      <c r="M4" s="20" t="s">
        <v>20</v>
      </c>
    </row>
    <row r="5" spans="1:13" ht="39" customHeight="1" x14ac:dyDescent="0.25">
      <c r="A5" s="22"/>
      <c r="B5" s="23"/>
      <c r="C5" s="24"/>
      <c r="D5" s="20"/>
      <c r="E5" s="20"/>
      <c r="F5" s="20"/>
      <c r="G5" s="20"/>
      <c r="H5" s="27"/>
      <c r="I5" s="27"/>
      <c r="J5" s="20"/>
      <c r="K5" s="27"/>
      <c r="L5" s="27"/>
      <c r="M5" s="20"/>
    </row>
    <row r="6" spans="1:13" x14ac:dyDescent="0.2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8">
        <v>8</v>
      </c>
      <c r="I6" s="28">
        <v>9</v>
      </c>
      <c r="J6" s="21">
        <v>10</v>
      </c>
      <c r="K6" s="28">
        <v>11</v>
      </c>
      <c r="L6" s="28">
        <v>12</v>
      </c>
      <c r="M6" s="21">
        <v>13</v>
      </c>
    </row>
    <row r="7" spans="1:13" ht="9" customHeight="1" x14ac:dyDescent="0.25">
      <c r="A7" s="21"/>
      <c r="B7" s="21"/>
      <c r="C7" s="21"/>
      <c r="D7" s="21"/>
      <c r="E7" s="21"/>
      <c r="F7" s="21"/>
      <c r="G7" s="21"/>
      <c r="H7" s="28"/>
      <c r="I7" s="28"/>
      <c r="J7" s="21"/>
      <c r="K7" s="28"/>
      <c r="L7" s="28"/>
      <c r="M7" s="21"/>
    </row>
    <row r="8" spans="1:13" x14ac:dyDescent="0.25">
      <c r="A8" s="3"/>
      <c r="B8" s="4" t="s">
        <v>10</v>
      </c>
      <c r="C8" s="5">
        <f>C9+C10+C11+C12+C13+C15+C14</f>
        <v>40413.299999999996</v>
      </c>
      <c r="D8" s="5">
        <f>D9+D10+D11+D12+D13+D15+D14</f>
        <v>100.00000000000001</v>
      </c>
      <c r="E8" s="5">
        <f>E9+E10+E11+E12+E13+E15+E14</f>
        <v>26736.1</v>
      </c>
      <c r="F8" s="5">
        <f>F9+F10+F11+F12+F13+F15+F14</f>
        <v>99.999999999999986</v>
      </c>
      <c r="G8" s="6">
        <f>E8/C8*100</f>
        <v>66.156686041476448</v>
      </c>
      <c r="H8" s="7">
        <f>H9+H10+H11+H12+H13+H15+H14</f>
        <v>26665.899999999998</v>
      </c>
      <c r="I8" s="8">
        <f>I9+I10+I11+I13+I15+I14</f>
        <v>100</v>
      </c>
      <c r="J8" s="6">
        <f>H8/E8*100</f>
        <v>99.737433657115275</v>
      </c>
      <c r="K8" s="7">
        <f>K9+K10+K11+K12+K13+K15+K14</f>
        <v>26591.3</v>
      </c>
      <c r="L8" s="8">
        <f>L9+L10+L11+L13+L15+L14</f>
        <v>100</v>
      </c>
      <c r="M8" s="6">
        <f>K8/H8*100</f>
        <v>99.720241956956272</v>
      </c>
    </row>
    <row r="9" spans="1:13" ht="111.75" customHeight="1" x14ac:dyDescent="0.25">
      <c r="A9" s="9">
        <v>100</v>
      </c>
      <c r="B9" s="10" t="s">
        <v>2</v>
      </c>
      <c r="C9" s="11">
        <v>13911.1</v>
      </c>
      <c r="D9" s="12">
        <f>C9/C8*100</f>
        <v>34.422083818940798</v>
      </c>
      <c r="E9" s="11">
        <v>13643.5</v>
      </c>
      <c r="F9" s="12">
        <f>E9/E8*100</f>
        <v>51.030254973612458</v>
      </c>
      <c r="G9" s="12">
        <f>E9/C9*100</f>
        <v>98.076356291019394</v>
      </c>
      <c r="H9" s="13">
        <v>13643.5</v>
      </c>
      <c r="I9" s="14">
        <f>H9/H8*100</f>
        <v>51.164595982134486</v>
      </c>
      <c r="J9" s="6">
        <f>H9/E9*100</f>
        <v>100</v>
      </c>
      <c r="K9" s="13">
        <v>13643.5</v>
      </c>
      <c r="L9" s="14">
        <f>K9/K8*100</f>
        <v>51.308134615456936</v>
      </c>
      <c r="M9" s="6">
        <f>K9/H9*100</f>
        <v>100</v>
      </c>
    </row>
    <row r="10" spans="1:13" ht="44.25" customHeight="1" x14ac:dyDescent="0.25">
      <c r="A10" s="9">
        <v>200</v>
      </c>
      <c r="B10" s="15" t="s">
        <v>11</v>
      </c>
      <c r="C10" s="11">
        <v>16466.8</v>
      </c>
      <c r="D10" s="12">
        <f>C10/C8*100</f>
        <v>40.74599203727486</v>
      </c>
      <c r="E10" s="11">
        <v>10570</v>
      </c>
      <c r="F10" s="12">
        <f>E10/E8*100</f>
        <v>39.53456188449325</v>
      </c>
      <c r="G10" s="12">
        <f>C10/C8*100</f>
        <v>40.74599203727486</v>
      </c>
      <c r="H10" s="13">
        <v>10557.2</v>
      </c>
      <c r="I10" s="14">
        <f>H10/H8*100</f>
        <v>39.590638230849144</v>
      </c>
      <c r="J10" s="6">
        <f t="shared" ref="J10:J15" si="0">H10/E10*100</f>
        <v>99.878902554399247</v>
      </c>
      <c r="K10" s="13">
        <v>10553.7</v>
      </c>
      <c r="L10" s="14">
        <f>K10/K8*100</f>
        <v>39.688544749598556</v>
      </c>
      <c r="M10" s="6">
        <f t="shared" ref="M10:M15" si="1">K10/H10*100</f>
        <v>99.966847270109497</v>
      </c>
    </row>
    <row r="11" spans="1:13" ht="34.5" customHeight="1" x14ac:dyDescent="0.25">
      <c r="A11" s="9">
        <v>300</v>
      </c>
      <c r="B11" s="15" t="s">
        <v>4</v>
      </c>
      <c r="C11" s="11">
        <v>1543.4</v>
      </c>
      <c r="D11" s="12">
        <f>C11/C8*100</f>
        <v>3.8190397715603535</v>
      </c>
      <c r="E11" s="11">
        <v>1459.3</v>
      </c>
      <c r="F11" s="12">
        <f>E11/E8*100</f>
        <v>5.4581633072886468</v>
      </c>
      <c r="G11" s="12">
        <f>C11/C8*100</f>
        <v>3.8190397715603535</v>
      </c>
      <c r="H11" s="13">
        <v>1459.3</v>
      </c>
      <c r="I11" s="14">
        <f>H11/H8*100</f>
        <v>5.4725323353046402</v>
      </c>
      <c r="J11" s="6">
        <f>H11/E11*100</f>
        <v>100</v>
      </c>
      <c r="K11" s="13">
        <v>1459.3</v>
      </c>
      <c r="L11" s="14">
        <f>K11/K8*100</f>
        <v>5.4878851353638218</v>
      </c>
      <c r="M11" s="6">
        <f>K11/H11*100</f>
        <v>100</v>
      </c>
    </row>
    <row r="12" spans="1:13" ht="66" customHeight="1" x14ac:dyDescent="0.25">
      <c r="A12" s="9">
        <v>400</v>
      </c>
      <c r="B12" s="15" t="s">
        <v>12</v>
      </c>
      <c r="C12" s="11">
        <v>7527.2</v>
      </c>
      <c r="D12" s="12">
        <f>C12/C8*100</f>
        <v>18.625551489237456</v>
      </c>
      <c r="E12" s="11">
        <v>0</v>
      </c>
      <c r="F12" s="12">
        <f t="shared" ref="F12" si="2">E12/E11*100</f>
        <v>0</v>
      </c>
      <c r="G12" s="12">
        <f>C12/C9*100</f>
        <v>54.109308394016288</v>
      </c>
      <c r="H12" s="13">
        <v>0</v>
      </c>
      <c r="I12" s="14">
        <f t="shared" ref="I12" si="3">H12/H11*100</f>
        <v>0</v>
      </c>
      <c r="J12" s="6">
        <v>0</v>
      </c>
      <c r="K12" s="13">
        <v>0</v>
      </c>
      <c r="L12" s="14">
        <f t="shared" ref="L12" si="4">K12/K11*100</f>
        <v>0</v>
      </c>
      <c r="M12" s="6">
        <v>0</v>
      </c>
    </row>
    <row r="13" spans="1:13" ht="25.5" x14ac:dyDescent="0.25">
      <c r="A13" s="9">
        <v>500</v>
      </c>
      <c r="B13" s="15" t="s">
        <v>13</v>
      </c>
      <c r="C13" s="11">
        <v>533.20000000000005</v>
      </c>
      <c r="D13" s="12">
        <f>C13/C8*100</f>
        <v>1.319367633922496</v>
      </c>
      <c r="E13" s="11">
        <v>547</v>
      </c>
      <c r="F13" s="12">
        <f>E13/E8*100</f>
        <v>2.0459229281757625</v>
      </c>
      <c r="G13" s="12">
        <f>E13/C13*100</f>
        <v>102.58814703675918</v>
      </c>
      <c r="H13" s="13">
        <v>489.6</v>
      </c>
      <c r="I13" s="14">
        <f>H13/H8*100</f>
        <v>1.8360527865176126</v>
      </c>
      <c r="J13" s="6">
        <f t="shared" si="0"/>
        <v>89.506398537477153</v>
      </c>
      <c r="K13" s="13">
        <v>418.5</v>
      </c>
      <c r="L13" s="14">
        <f>K13/K8*100</f>
        <v>1.5738230173026515</v>
      </c>
      <c r="M13" s="6">
        <f t="shared" si="1"/>
        <v>85.47794117647058</v>
      </c>
    </row>
    <row r="14" spans="1:13" ht="63.75" hidden="1" x14ac:dyDescent="0.25">
      <c r="A14" s="9">
        <v>600</v>
      </c>
      <c r="B14" s="15" t="s">
        <v>14</v>
      </c>
      <c r="C14" s="11">
        <v>0</v>
      </c>
      <c r="D14" s="12">
        <f>C14/C8*100</f>
        <v>0</v>
      </c>
      <c r="E14" s="11">
        <v>0</v>
      </c>
      <c r="F14" s="12">
        <f>E14/E8*100</f>
        <v>0</v>
      </c>
      <c r="G14" s="12" t="e">
        <f>E14/C14*100</f>
        <v>#DIV/0!</v>
      </c>
      <c r="H14" s="13">
        <v>0</v>
      </c>
      <c r="I14" s="14">
        <f>H14/H8*100</f>
        <v>0</v>
      </c>
      <c r="J14" s="6" t="e">
        <f>H14/E14*100</f>
        <v>#DIV/0!</v>
      </c>
      <c r="K14" s="13">
        <v>0</v>
      </c>
      <c r="L14" s="14">
        <f>K14/K8*100</f>
        <v>0</v>
      </c>
      <c r="M14" s="6" t="e">
        <f t="shared" si="1"/>
        <v>#DIV/0!</v>
      </c>
    </row>
    <row r="15" spans="1:13" ht="23.25" customHeight="1" x14ac:dyDescent="0.25">
      <c r="A15" s="9">
        <v>800</v>
      </c>
      <c r="B15" s="15" t="s">
        <v>3</v>
      </c>
      <c r="C15" s="11">
        <v>431.6</v>
      </c>
      <c r="D15" s="12">
        <f>C15/C8*100</f>
        <v>1.0679652490640459</v>
      </c>
      <c r="E15" s="11">
        <v>516.29999999999995</v>
      </c>
      <c r="F15" s="12">
        <f>E15/E8*100</f>
        <v>1.9310969064298831</v>
      </c>
      <c r="G15" s="12">
        <v>516.29999999999995</v>
      </c>
      <c r="H15" s="13">
        <v>516.29999999999995</v>
      </c>
      <c r="I15" s="14">
        <f>H15/H8*100</f>
        <v>1.9361806651941242</v>
      </c>
      <c r="J15" s="6">
        <f t="shared" si="0"/>
        <v>100</v>
      </c>
      <c r="K15" s="13">
        <v>516.29999999999995</v>
      </c>
      <c r="L15" s="14">
        <f>K15/K8*100</f>
        <v>1.9416124822780383</v>
      </c>
      <c r="M15" s="6">
        <f t="shared" si="1"/>
        <v>100</v>
      </c>
    </row>
    <row r="16" spans="1:13" hidden="1" x14ac:dyDescent="0.25">
      <c r="A16" s="3"/>
      <c r="B16" s="16" t="s">
        <v>1</v>
      </c>
      <c r="C16" s="17">
        <f>C8</f>
        <v>40413.299999999996</v>
      </c>
      <c r="D16" s="17">
        <f t="shared" ref="D16:M16" si="5">D8</f>
        <v>100.00000000000001</v>
      </c>
      <c r="E16" s="17">
        <f t="shared" si="5"/>
        <v>26736.1</v>
      </c>
      <c r="F16" s="17">
        <f t="shared" si="5"/>
        <v>99.999999999999986</v>
      </c>
      <c r="G16" s="17">
        <f t="shared" si="5"/>
        <v>66.156686041476448</v>
      </c>
      <c r="H16" s="17">
        <f t="shared" si="5"/>
        <v>26665.899999999998</v>
      </c>
      <c r="I16" s="17">
        <f t="shared" si="5"/>
        <v>100</v>
      </c>
      <c r="J16" s="17">
        <f t="shared" si="5"/>
        <v>99.737433657115275</v>
      </c>
      <c r="K16" s="17">
        <f t="shared" si="5"/>
        <v>26591.3</v>
      </c>
      <c r="L16" s="17">
        <f t="shared" si="5"/>
        <v>100</v>
      </c>
      <c r="M16" s="17">
        <f t="shared" si="5"/>
        <v>99.720241956956272</v>
      </c>
    </row>
    <row r="18" spans="1:1" x14ac:dyDescent="0.25">
      <c r="A18" s="1"/>
    </row>
  </sheetData>
  <mergeCells count="32">
    <mergeCell ref="H6:H7"/>
    <mergeCell ref="I6:I7"/>
    <mergeCell ref="J6:J7"/>
    <mergeCell ref="K3:M3"/>
    <mergeCell ref="K4:K5"/>
    <mergeCell ref="L4:L5"/>
    <mergeCell ref="M4:M5"/>
    <mergeCell ref="K6:K7"/>
    <mergeCell ref="L6:L7"/>
    <mergeCell ref="M6:M7"/>
    <mergeCell ref="F4:F5"/>
    <mergeCell ref="E3:G3"/>
    <mergeCell ref="H3:J3"/>
    <mergeCell ref="H4:H5"/>
    <mergeCell ref="I4:I5"/>
    <mergeCell ref="J4:J5"/>
    <mergeCell ref="I1:M1"/>
    <mergeCell ref="A2:M2"/>
    <mergeCell ref="G4:G5"/>
    <mergeCell ref="A6:A7"/>
    <mergeCell ref="B6:B7"/>
    <mergeCell ref="C6:C7"/>
    <mergeCell ref="D6:D7"/>
    <mergeCell ref="E6:E7"/>
    <mergeCell ref="F6:F7"/>
    <mergeCell ref="G6:G7"/>
    <mergeCell ref="A3:A5"/>
    <mergeCell ref="B3:B5"/>
    <mergeCell ref="C3:D3"/>
    <mergeCell ref="C4:C5"/>
    <mergeCell ref="D4:D5"/>
    <mergeCell ref="E4:E5"/>
  </mergeCells>
  <pageMargins left="0.70866141732283472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Куземкино</vt:lpstr>
      <vt:lpstr>Куземкино!Заголовки_для_печати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rep:2.46.0.147</dc:description>
  <cp:lastModifiedBy>PAV</cp:lastModifiedBy>
  <cp:lastPrinted>2019-11-11T08:16:20Z</cp:lastPrinted>
  <dcterms:created xsi:type="dcterms:W3CDTF">2018-10-28T07:43:24Z</dcterms:created>
  <dcterms:modified xsi:type="dcterms:W3CDTF">2020-10-31T15:04:42Z</dcterms:modified>
</cp:coreProperties>
</file>